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5576" windowHeight="7932" activeTab="1"/>
  </bookViews>
  <sheets>
    <sheet name="C1 - LONGTERM CONTRACT 1112" sheetId="2" r:id="rId1"/>
    <sheet name="C2 LONGTERM Ctc 0910 - 1112 " sheetId="1" r:id="rId2"/>
  </sheets>
  <definedNames>
    <definedName name="_xlnm.Print_Area" localSheetId="0">'C1 - LONGTERM CONTRACT 1112'!$A$1:$I$8</definedName>
    <definedName name="_xlnm.Print_Area" localSheetId="1">'C2 LONGTERM Ctc 0910 - 1112 '!$A$1:$M$28</definedName>
  </definedNames>
  <calcPr calcId="145621"/>
</workbook>
</file>

<file path=xl/calcChain.xml><?xml version="1.0" encoding="utf-8"?>
<calcChain xmlns="http://schemas.openxmlformats.org/spreadsheetml/2006/main">
  <c r="G11" i="1" l="1"/>
  <c r="G10" i="1"/>
  <c r="I7" i="1"/>
  <c r="L5" i="1"/>
</calcChain>
</file>

<file path=xl/sharedStrings.xml><?xml version="1.0" encoding="utf-8"?>
<sst xmlns="http://schemas.openxmlformats.org/spreadsheetml/2006/main" count="150" uniqueCount="77">
  <si>
    <t>No</t>
  </si>
  <si>
    <t>Project Description</t>
  </si>
  <si>
    <t>Date Awarded</t>
  </si>
  <si>
    <t>Name of Service  Provider/ Contractor</t>
  </si>
  <si>
    <t>Period of a contract</t>
  </si>
  <si>
    <t>Project Completion date</t>
  </si>
  <si>
    <t>Amount Awarded</t>
  </si>
  <si>
    <t>Responsible department</t>
  </si>
  <si>
    <t>Actual 10/11</t>
  </si>
  <si>
    <t>Budget 11/12</t>
  </si>
  <si>
    <t>Actual 11/12</t>
  </si>
  <si>
    <t>Budget 12/13</t>
  </si>
  <si>
    <t>Budget 13/14</t>
  </si>
  <si>
    <t>Supply, Install and delivery of telephone system</t>
  </si>
  <si>
    <t>Three Diamonds T/A Northern Telecom</t>
  </si>
  <si>
    <t>60 months</t>
  </si>
  <si>
    <t>SCHEDULE</t>
  </si>
  <si>
    <t>CSSS (Phineas Sebola)</t>
  </si>
  <si>
    <t>Provision of the Security Services</t>
  </si>
  <si>
    <t>Fawcett Security Services</t>
  </si>
  <si>
    <t>40 months</t>
  </si>
  <si>
    <t>R88, 587.80 per months</t>
  </si>
  <si>
    <t>Development and Implementation of an  automated PMS</t>
  </si>
  <si>
    <t>13 March 2009 (commencing 01 July 2009)</t>
  </si>
  <si>
    <t>Institute of Perfomance Management</t>
  </si>
  <si>
    <t>36 months</t>
  </si>
  <si>
    <t>MMO (Philemon Molebaloa)</t>
  </si>
  <si>
    <t>Provision of Travel and Accomodation Services</t>
  </si>
  <si>
    <t>Badiredi Travel</t>
  </si>
  <si>
    <t>Provision of Legal Services</t>
  </si>
  <si>
    <t>Verveen Attorneys</t>
  </si>
  <si>
    <t>Provision of Insurance service</t>
  </si>
  <si>
    <t>AON Risk Services South Africa</t>
  </si>
  <si>
    <t>CSSS (Maureen Ngoepe)</t>
  </si>
  <si>
    <t>Provision of the banking service</t>
  </si>
  <si>
    <t>First National Bank</t>
  </si>
  <si>
    <t>BTO (Nadine Laubscher)</t>
  </si>
  <si>
    <t>Anti Fraud Hotline</t>
  </si>
  <si>
    <t>Deloite and Touche</t>
  </si>
  <si>
    <t>MMO (Malose Mphahlele)</t>
  </si>
  <si>
    <t>Extension on Provision of Security Services to 7 days per week for 24 hours in all buildings</t>
  </si>
  <si>
    <t>35 months</t>
  </si>
  <si>
    <t>Refer to # 2 above</t>
  </si>
  <si>
    <t>Extension on Provision of Security Services to Lephalale Disaster Centre</t>
  </si>
  <si>
    <t>Extension of the Insurance Cover</t>
  </si>
  <si>
    <t>AON South Afriaca</t>
  </si>
  <si>
    <t>Refer to # 6 above</t>
  </si>
  <si>
    <t>Donor Funding</t>
  </si>
  <si>
    <t>Global Business Solutions</t>
  </si>
  <si>
    <t>Leasing of the photocopying Machines</t>
  </si>
  <si>
    <t>Data Master T/A Zerox</t>
  </si>
  <si>
    <t>Extension of leasing of the photocopying Machines to Lephalale Disaster Centre</t>
  </si>
  <si>
    <t>32 months</t>
  </si>
  <si>
    <t>Refer to # 13 above</t>
  </si>
  <si>
    <t>APPROVED / NOT APPROVED</t>
  </si>
  <si>
    <t>_____________________________________</t>
  </si>
  <si>
    <t>___________________________________</t>
  </si>
  <si>
    <t>CHIEF FINANCE OFFICER:NADINE LAUBSCHER</t>
  </si>
  <si>
    <t>MUNICIPAL MANAGER: MV MOKOPANE</t>
  </si>
  <si>
    <t>Provision of the Advertising Services</t>
  </si>
  <si>
    <t>Human Communications</t>
  </si>
  <si>
    <t>Triotic Protection Services</t>
  </si>
  <si>
    <t>Munsoft  (Pty) Ltd</t>
  </si>
  <si>
    <t xml:space="preserve">IFMS- Licencing ,Support and  Maintence </t>
  </si>
  <si>
    <t>20 years</t>
  </si>
  <si>
    <t># 2, 9 &amp; 10 is one contract</t>
  </si>
  <si>
    <t># 6 &amp; 11 is one contract</t>
  </si>
  <si>
    <t># 13 &amp; 14 is one contract</t>
  </si>
  <si>
    <t>LONGTERM CONTRACTS AWARDED FOR THE PAST 3 YEARS FROM THE 01 JULY 2009 TO THE 30 JUNE 2012</t>
  </si>
  <si>
    <t>NO</t>
  </si>
  <si>
    <t xml:space="preserve">RECOMMENDED/ NOT RECOMMENDED </t>
  </si>
  <si>
    <t>MUNICIPAL MANAGER: MV LETSOALO</t>
  </si>
  <si>
    <t>SITA</t>
  </si>
  <si>
    <t>Implementation of Virtual Private Network</t>
  </si>
  <si>
    <t>36 Months</t>
  </si>
  <si>
    <t>LONGTERM CONTRACTS AWARDED FOR THE YEAR 2011/12  FROM THE 01 JULY 2011 TO THE 30 JUNE 2012</t>
  </si>
  <si>
    <t>Munsoft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</si>
</sst>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R&quot;\ #,##0.00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5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7" fontId="3" fillId="0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165" fontId="3" fillId="0" borderId="2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5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17" fontId="3" fillId="0" borderId="2" xfId="0" applyNumberFormat="1" applyFont="1" applyFill="1" applyBorder="1" applyAlignment="1">
      <alignment horizontal="left" vertical="center"/>
    </xf>
    <xf numFmtId="15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164" fontId="3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164" fontId="4" fillId="0" borderId="2" xfId="0" applyNumberFormat="1" applyFont="1" applyFill="1" applyBorder="1" applyAlignment="1">
      <alignment horizontal="left"/>
    </xf>
    <xf numFmtId="165" fontId="3" fillId="0" borderId="2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5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17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164" fontId="3" fillId="0" borderId="0" xfId="0" applyNumberFormat="1" applyFont="1" applyFill="1" applyAlignment="1">
      <alignment horizontal="left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5" fontId="0" fillId="0" borderId="0" xfId="0" applyNumberFormat="1" applyBorder="1" applyAlignment="1">
      <alignment horizontal="left"/>
    </xf>
    <xf numFmtId="164" fontId="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3" fillId="2" borderId="2" xfId="1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60" zoomScaleNormal="100" workbookViewId="0">
      <selection activeCell="D7" sqref="D7"/>
    </sheetView>
  </sheetViews>
  <sheetFormatPr defaultRowHeight="14.4" x14ac:dyDescent="0.3"/>
  <cols>
    <col min="1" max="1" width="5.88671875" style="50" customWidth="1"/>
    <col min="2" max="2" width="31.109375" style="40" customWidth="1"/>
    <col min="3" max="3" width="19.44140625" style="40" customWidth="1"/>
    <col min="4" max="4" width="24.5546875" style="40" customWidth="1"/>
    <col min="5" max="5" width="15.5546875" style="40" customWidth="1"/>
    <col min="6" max="6" width="18.88671875" style="40" customWidth="1"/>
    <col min="7" max="7" width="18.6640625" style="41" customWidth="1"/>
    <col min="8" max="8" width="20.109375" customWidth="1"/>
  </cols>
  <sheetData>
    <row r="1" spans="1:8" ht="51" customHeight="1" x14ac:dyDescent="0.3">
      <c r="A1" s="54" t="s">
        <v>75</v>
      </c>
      <c r="B1" s="54"/>
      <c r="C1" s="54"/>
      <c r="D1" s="54"/>
      <c r="E1" s="54"/>
      <c r="F1" s="54"/>
      <c r="G1" s="54"/>
      <c r="H1" s="54"/>
    </row>
    <row r="2" spans="1:8" s="34" customFormat="1" ht="51" customHeight="1" x14ac:dyDescent="0.3">
      <c r="A2" s="44" t="s">
        <v>69</v>
      </c>
      <c r="B2" s="45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7" t="s">
        <v>6</v>
      </c>
      <c r="H2" s="32" t="s">
        <v>7</v>
      </c>
    </row>
    <row r="3" spans="1:8" s="35" customFormat="1" ht="35.1" customHeight="1" x14ac:dyDescent="0.3">
      <c r="A3" s="49">
        <v>1</v>
      </c>
      <c r="B3" s="6" t="s">
        <v>63</v>
      </c>
      <c r="C3" s="11">
        <v>40793</v>
      </c>
      <c r="D3" s="59" t="s">
        <v>76</v>
      </c>
      <c r="E3" s="4" t="s">
        <v>64</v>
      </c>
      <c r="F3" s="7">
        <v>48091</v>
      </c>
      <c r="G3" s="8">
        <v>1593546</v>
      </c>
      <c r="H3" s="8" t="s">
        <v>36</v>
      </c>
    </row>
    <row r="4" spans="1:8" s="35" customFormat="1" ht="35.1" customHeight="1" x14ac:dyDescent="0.3">
      <c r="A4" s="48">
        <v>2</v>
      </c>
      <c r="B4" s="4" t="s">
        <v>27</v>
      </c>
      <c r="C4" s="5">
        <v>40848</v>
      </c>
      <c r="D4" s="6" t="s">
        <v>28</v>
      </c>
      <c r="E4" s="4" t="s">
        <v>25</v>
      </c>
      <c r="F4" s="7">
        <v>41943</v>
      </c>
      <c r="G4" s="8" t="s">
        <v>16</v>
      </c>
      <c r="H4" s="8" t="s">
        <v>17</v>
      </c>
    </row>
    <row r="5" spans="1:8" s="35" customFormat="1" ht="35.1" customHeight="1" x14ac:dyDescent="0.3">
      <c r="A5" s="48">
        <v>3</v>
      </c>
      <c r="B5" s="4" t="s">
        <v>29</v>
      </c>
      <c r="C5" s="5">
        <v>40869</v>
      </c>
      <c r="D5" s="6" t="s">
        <v>30</v>
      </c>
      <c r="E5" s="4" t="s">
        <v>25</v>
      </c>
      <c r="F5" s="7">
        <v>41943</v>
      </c>
      <c r="G5" s="8" t="s">
        <v>16</v>
      </c>
      <c r="H5" s="8" t="s">
        <v>17</v>
      </c>
    </row>
    <row r="6" spans="1:8" ht="35.1" customHeight="1" x14ac:dyDescent="0.3">
      <c r="A6" s="48">
        <v>4</v>
      </c>
      <c r="B6" s="4" t="s">
        <v>18</v>
      </c>
      <c r="C6" s="11">
        <v>41037</v>
      </c>
      <c r="D6" s="6" t="s">
        <v>61</v>
      </c>
      <c r="E6" s="4" t="s">
        <v>25</v>
      </c>
      <c r="F6" s="7">
        <v>42185</v>
      </c>
      <c r="G6" s="8">
        <v>1651812.48</v>
      </c>
      <c r="H6" s="8" t="s">
        <v>17</v>
      </c>
    </row>
    <row r="7" spans="1:8" ht="35.1" customHeight="1" x14ac:dyDescent="0.3">
      <c r="A7" s="48">
        <v>5</v>
      </c>
      <c r="B7" s="6" t="s">
        <v>73</v>
      </c>
      <c r="C7" s="11">
        <v>41088</v>
      </c>
      <c r="D7" s="4" t="s">
        <v>72</v>
      </c>
      <c r="E7" s="4" t="s">
        <v>74</v>
      </c>
      <c r="F7" s="7">
        <v>42156</v>
      </c>
      <c r="G7" s="8">
        <v>4640666.9473684207</v>
      </c>
      <c r="H7" s="8" t="s">
        <v>17</v>
      </c>
    </row>
    <row r="8" spans="1:8" ht="15" customHeight="1" x14ac:dyDescent="0.3">
      <c r="A8" s="51"/>
      <c r="B8" s="24"/>
      <c r="C8" s="25"/>
      <c r="D8" s="26"/>
      <c r="E8" s="24"/>
      <c r="F8" s="27"/>
      <c r="G8" s="28"/>
      <c r="H8" s="28"/>
    </row>
    <row r="9" spans="1:8" ht="40.5" customHeight="1" x14ac:dyDescent="0.3">
      <c r="A9" s="36"/>
      <c r="B9" t="s">
        <v>70</v>
      </c>
      <c r="C9"/>
      <c r="D9" s="37"/>
      <c r="E9" s="37"/>
      <c r="F9" t="s">
        <v>54</v>
      </c>
      <c r="G9" s="39"/>
    </row>
    <row r="10" spans="1:8" ht="40.5" customHeight="1" x14ac:dyDescent="0.3">
      <c r="A10" s="36"/>
      <c r="B10" s="37"/>
      <c r="C10" s="38"/>
      <c r="D10" s="37"/>
      <c r="E10" s="37"/>
      <c r="F10"/>
      <c r="G10" s="39"/>
    </row>
    <row r="11" spans="1:8" x14ac:dyDescent="0.3">
      <c r="B11" s="40" t="s">
        <v>55</v>
      </c>
      <c r="F11" s="40" t="s">
        <v>56</v>
      </c>
    </row>
    <row r="12" spans="1:8" x14ac:dyDescent="0.3">
      <c r="B12" s="42" t="s">
        <v>57</v>
      </c>
      <c r="F12" s="34" t="s">
        <v>71</v>
      </c>
      <c r="G12" s="43"/>
    </row>
  </sheetData>
  <sortState ref="A3:H6">
    <sortCondition ref="C3:C6"/>
  </sortState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zoomScale="6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27" sqref="G27"/>
    </sheetView>
  </sheetViews>
  <sheetFormatPr defaultColWidth="14.5546875" defaultRowHeight="14.4" x14ac:dyDescent="0.3"/>
  <cols>
    <col min="1" max="1" width="5.88671875" style="1" customWidth="1"/>
    <col min="2" max="2" width="29.6640625" style="29" customWidth="1"/>
    <col min="3" max="3" width="15.33203125" style="29" customWidth="1"/>
    <col min="4" max="4" width="25.5546875" style="30" customWidth="1"/>
    <col min="5" max="5" width="14.5546875" style="29"/>
    <col min="6" max="6" width="17" style="29" customWidth="1"/>
    <col min="7" max="7" width="23" style="31" bestFit="1" customWidth="1"/>
    <col min="8" max="8" width="30.44140625" style="31" customWidth="1"/>
    <col min="9" max="12" width="14.5546875" style="31"/>
    <col min="13" max="16384" width="14.5546875" style="1"/>
  </cols>
  <sheetData>
    <row r="1" spans="1:13" ht="47.25" customHeight="1" x14ac:dyDescent="0.3">
      <c r="A1" s="58" t="s">
        <v>68</v>
      </c>
      <c r="B1" s="58"/>
      <c r="C1" s="58"/>
      <c r="D1" s="58"/>
      <c r="E1" s="58"/>
      <c r="F1" s="58"/>
      <c r="G1" s="58"/>
      <c r="H1" s="58"/>
      <c r="I1" s="1"/>
      <c r="J1" s="1"/>
      <c r="K1" s="1"/>
      <c r="L1" s="1"/>
    </row>
    <row r="2" spans="1:13" s="33" customFormat="1" ht="51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</row>
    <row r="3" spans="1:13" s="10" customFormat="1" ht="28.8" x14ac:dyDescent="0.3">
      <c r="A3" s="3">
        <v>1</v>
      </c>
      <c r="B3" s="4" t="s">
        <v>13</v>
      </c>
      <c r="C3" s="5">
        <v>39479</v>
      </c>
      <c r="D3" s="6" t="s">
        <v>14</v>
      </c>
      <c r="E3" s="4" t="s">
        <v>15</v>
      </c>
      <c r="F3" s="7">
        <v>41306</v>
      </c>
      <c r="G3" s="8" t="s">
        <v>16</v>
      </c>
      <c r="H3" s="8" t="s">
        <v>17</v>
      </c>
      <c r="I3" s="9">
        <v>48903</v>
      </c>
      <c r="J3" s="9">
        <v>53805</v>
      </c>
      <c r="K3" s="9">
        <v>60835.75</v>
      </c>
      <c r="L3" s="9">
        <v>57000</v>
      </c>
      <c r="M3" s="9">
        <v>0</v>
      </c>
    </row>
    <row r="4" spans="1:13" s="10" customFormat="1" x14ac:dyDescent="0.3">
      <c r="A4" s="3">
        <v>2</v>
      </c>
      <c r="B4" s="4" t="s">
        <v>18</v>
      </c>
      <c r="C4" s="5">
        <v>39857</v>
      </c>
      <c r="D4" s="6" t="s">
        <v>19</v>
      </c>
      <c r="E4" s="4" t="s">
        <v>20</v>
      </c>
      <c r="F4" s="7">
        <v>41090</v>
      </c>
      <c r="G4" s="8" t="s">
        <v>21</v>
      </c>
      <c r="H4" s="8" t="s">
        <v>17</v>
      </c>
      <c r="I4" s="9">
        <v>856118</v>
      </c>
      <c r="J4" s="9">
        <v>936850</v>
      </c>
      <c r="K4" s="9">
        <v>851508</v>
      </c>
      <c r="L4" s="9">
        <v>0</v>
      </c>
      <c r="M4" s="9">
        <v>0</v>
      </c>
    </row>
    <row r="5" spans="1:13" s="10" customFormat="1" ht="43.2" x14ac:dyDescent="0.3">
      <c r="A5" s="3">
        <v>3</v>
      </c>
      <c r="B5" s="4" t="s">
        <v>22</v>
      </c>
      <c r="C5" s="5" t="s">
        <v>23</v>
      </c>
      <c r="D5" s="6" t="s">
        <v>24</v>
      </c>
      <c r="E5" s="4" t="s">
        <v>25</v>
      </c>
      <c r="F5" s="7">
        <v>41061</v>
      </c>
      <c r="G5" s="8" t="s">
        <v>16</v>
      </c>
      <c r="H5" s="8" t="s">
        <v>26</v>
      </c>
      <c r="I5" s="9">
        <v>861680</v>
      </c>
      <c r="J5" s="9">
        <v>1738705</v>
      </c>
      <c r="K5" s="9">
        <v>1433848</v>
      </c>
      <c r="L5" s="9">
        <f>300000+304857</f>
        <v>604857</v>
      </c>
      <c r="M5" s="9">
        <v>0</v>
      </c>
    </row>
    <row r="6" spans="1:13" s="10" customFormat="1" ht="28.8" x14ac:dyDescent="0.3">
      <c r="A6" s="3">
        <v>4</v>
      </c>
      <c r="B6" s="4" t="s">
        <v>27</v>
      </c>
      <c r="C6" s="5">
        <v>40848</v>
      </c>
      <c r="D6" s="6" t="s">
        <v>28</v>
      </c>
      <c r="E6" s="4" t="s">
        <v>25</v>
      </c>
      <c r="F6" s="7">
        <v>41943</v>
      </c>
      <c r="G6" s="8" t="s">
        <v>16</v>
      </c>
      <c r="H6" s="8" t="s">
        <v>17</v>
      </c>
      <c r="I6" s="9">
        <v>2056100</v>
      </c>
      <c r="J6" s="9">
        <v>3090207</v>
      </c>
      <c r="K6" s="9">
        <v>3149072</v>
      </c>
      <c r="L6" s="9">
        <v>3130650</v>
      </c>
      <c r="M6" s="9">
        <v>3306966</v>
      </c>
    </row>
    <row r="7" spans="1:13" s="10" customFormat="1" x14ac:dyDescent="0.3">
      <c r="A7" s="3">
        <v>5</v>
      </c>
      <c r="B7" s="4" t="s">
        <v>29</v>
      </c>
      <c r="C7" s="5">
        <v>40869</v>
      </c>
      <c r="D7" s="6" t="s">
        <v>30</v>
      </c>
      <c r="E7" s="4" t="s">
        <v>25</v>
      </c>
      <c r="F7" s="7">
        <v>41943</v>
      </c>
      <c r="G7" s="8" t="s">
        <v>16</v>
      </c>
      <c r="H7" s="8" t="s">
        <v>17</v>
      </c>
      <c r="I7" s="9">
        <f>602369+458024</f>
        <v>1060393</v>
      </c>
      <c r="J7" s="9">
        <v>455000</v>
      </c>
      <c r="K7" s="9">
        <v>223402</v>
      </c>
      <c r="L7" s="9">
        <v>300000</v>
      </c>
      <c r="M7" s="9">
        <v>316800</v>
      </c>
    </row>
    <row r="8" spans="1:13" s="10" customFormat="1" ht="28.8" x14ac:dyDescent="0.3">
      <c r="A8" s="3">
        <v>6</v>
      </c>
      <c r="B8" s="4" t="s">
        <v>31</v>
      </c>
      <c r="C8" s="5">
        <v>39994</v>
      </c>
      <c r="D8" s="6" t="s">
        <v>32</v>
      </c>
      <c r="E8" s="4" t="s">
        <v>25</v>
      </c>
      <c r="F8" s="7">
        <v>41061</v>
      </c>
      <c r="G8" s="8" t="s">
        <v>16</v>
      </c>
      <c r="H8" s="8" t="s">
        <v>33</v>
      </c>
      <c r="I8" s="9">
        <v>664858</v>
      </c>
      <c r="J8" s="9">
        <v>791626</v>
      </c>
      <c r="K8" s="9">
        <v>745071</v>
      </c>
      <c r="L8" s="9">
        <v>861753</v>
      </c>
      <c r="M8" s="9">
        <v>1032411</v>
      </c>
    </row>
    <row r="9" spans="1:13" s="10" customFormat="1" ht="36.75" customHeight="1" x14ac:dyDescent="0.3">
      <c r="A9" s="3">
        <v>7</v>
      </c>
      <c r="B9" s="4" t="s">
        <v>34</v>
      </c>
      <c r="C9" s="5">
        <v>40059</v>
      </c>
      <c r="D9" s="6" t="s">
        <v>35</v>
      </c>
      <c r="E9" s="4" t="s">
        <v>15</v>
      </c>
      <c r="F9" s="7">
        <v>41913</v>
      </c>
      <c r="G9" s="8" t="s">
        <v>16</v>
      </c>
      <c r="H9" s="8" t="s">
        <v>36</v>
      </c>
      <c r="I9" s="9">
        <v>48168</v>
      </c>
      <c r="J9" s="9">
        <v>53000</v>
      </c>
      <c r="K9" s="9">
        <v>57148</v>
      </c>
      <c r="L9" s="9">
        <v>62000</v>
      </c>
      <c r="M9" s="9">
        <v>65472</v>
      </c>
    </row>
    <row r="10" spans="1:13" s="10" customFormat="1" ht="39" customHeight="1" x14ac:dyDescent="0.3">
      <c r="A10" s="3">
        <v>8</v>
      </c>
      <c r="B10" s="4" t="s">
        <v>37</v>
      </c>
      <c r="C10" s="11">
        <v>40105</v>
      </c>
      <c r="D10" s="6" t="s">
        <v>38</v>
      </c>
      <c r="E10" s="4" t="s">
        <v>25</v>
      </c>
      <c r="F10" s="7">
        <v>40969</v>
      </c>
      <c r="G10" s="8">
        <f>(464997/3)/1.14</f>
        <v>135964.0350877193</v>
      </c>
      <c r="H10" s="8" t="s">
        <v>39</v>
      </c>
      <c r="I10" s="9">
        <v>71324</v>
      </c>
      <c r="J10" s="9">
        <v>336508</v>
      </c>
      <c r="K10" s="9">
        <v>79824</v>
      </c>
      <c r="L10" s="9">
        <v>50000</v>
      </c>
      <c r="M10" s="9">
        <v>0</v>
      </c>
    </row>
    <row r="11" spans="1:13" s="10" customFormat="1" ht="47.25" customHeight="1" x14ac:dyDescent="0.3">
      <c r="A11" s="3">
        <v>9</v>
      </c>
      <c r="B11" s="4" t="s">
        <v>40</v>
      </c>
      <c r="C11" s="11">
        <v>40119</v>
      </c>
      <c r="D11" s="6" t="s">
        <v>19</v>
      </c>
      <c r="E11" s="4" t="s">
        <v>41</v>
      </c>
      <c r="F11" s="7">
        <v>41090</v>
      </c>
      <c r="G11" s="8">
        <f>(74715.1*4)+(82792.42*8)</f>
        <v>961199.76</v>
      </c>
      <c r="H11" s="8" t="s">
        <v>17</v>
      </c>
      <c r="I11" s="55" t="s">
        <v>42</v>
      </c>
      <c r="J11" s="56"/>
      <c r="K11" s="56"/>
      <c r="L11" s="56"/>
      <c r="M11" s="57"/>
    </row>
    <row r="12" spans="1:13" s="10" customFormat="1" ht="43.5" customHeight="1" x14ac:dyDescent="0.3">
      <c r="A12" s="3">
        <v>10</v>
      </c>
      <c r="B12" s="4" t="s">
        <v>43</v>
      </c>
      <c r="C12" s="11">
        <v>40119</v>
      </c>
      <c r="D12" s="6" t="s">
        <v>19</v>
      </c>
      <c r="E12" s="4" t="s">
        <v>41</v>
      </c>
      <c r="F12" s="7">
        <v>41090</v>
      </c>
      <c r="G12" s="8">
        <v>393264.09</v>
      </c>
      <c r="H12" s="8" t="s">
        <v>17</v>
      </c>
      <c r="I12" s="55" t="s">
        <v>42</v>
      </c>
      <c r="J12" s="56"/>
      <c r="K12" s="56"/>
      <c r="L12" s="56"/>
      <c r="M12" s="57"/>
    </row>
    <row r="13" spans="1:13" s="10" customFormat="1" ht="43.5" customHeight="1" x14ac:dyDescent="0.3">
      <c r="A13" s="3">
        <v>11</v>
      </c>
      <c r="B13" s="4" t="s">
        <v>44</v>
      </c>
      <c r="C13" s="11">
        <v>40119</v>
      </c>
      <c r="D13" s="12" t="s">
        <v>45</v>
      </c>
      <c r="E13" s="13" t="s">
        <v>25</v>
      </c>
      <c r="F13" s="14">
        <v>41061</v>
      </c>
      <c r="G13" s="8">
        <v>356064.32</v>
      </c>
      <c r="H13" s="8" t="s">
        <v>33</v>
      </c>
      <c r="I13" s="55" t="s">
        <v>46</v>
      </c>
      <c r="J13" s="56"/>
      <c r="K13" s="56"/>
      <c r="L13" s="56"/>
      <c r="M13" s="57"/>
    </row>
    <row r="14" spans="1:13" s="10" customFormat="1" ht="33.75" customHeight="1" x14ac:dyDescent="0.3">
      <c r="A14" s="3">
        <v>12</v>
      </c>
      <c r="B14" s="4" t="s">
        <v>47</v>
      </c>
      <c r="C14" s="11">
        <v>40119</v>
      </c>
      <c r="D14" s="6" t="s">
        <v>48</v>
      </c>
      <c r="E14" s="4" t="s">
        <v>25</v>
      </c>
      <c r="F14" s="7">
        <v>41214</v>
      </c>
      <c r="G14" s="8">
        <v>425700</v>
      </c>
      <c r="H14" s="8" t="s">
        <v>36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s="10" customFormat="1" ht="28.8" x14ac:dyDescent="0.3">
      <c r="A15" s="3">
        <v>13</v>
      </c>
      <c r="B15" s="4" t="s">
        <v>49</v>
      </c>
      <c r="C15" s="11">
        <v>40365</v>
      </c>
      <c r="D15" s="6" t="s">
        <v>50</v>
      </c>
      <c r="E15" s="4" t="s">
        <v>25</v>
      </c>
      <c r="F15" s="7">
        <v>41486</v>
      </c>
      <c r="G15" s="8" t="s">
        <v>16</v>
      </c>
      <c r="H15" s="8" t="s">
        <v>17</v>
      </c>
      <c r="I15" s="9">
        <v>631345</v>
      </c>
      <c r="J15" s="9">
        <v>697000</v>
      </c>
      <c r="K15" s="9">
        <v>600983.92000000004</v>
      </c>
      <c r="L15" s="9">
        <v>666000</v>
      </c>
      <c r="M15" s="9">
        <v>666000</v>
      </c>
    </row>
    <row r="16" spans="1:13" s="10" customFormat="1" ht="43.2" x14ac:dyDescent="0.3">
      <c r="A16" s="3">
        <v>14</v>
      </c>
      <c r="B16" s="4" t="s">
        <v>51</v>
      </c>
      <c r="C16" s="11">
        <v>40512</v>
      </c>
      <c r="D16" s="6" t="s">
        <v>50</v>
      </c>
      <c r="E16" s="4" t="s">
        <v>52</v>
      </c>
      <c r="F16" s="7">
        <v>41486</v>
      </c>
      <c r="G16" s="8" t="s">
        <v>16</v>
      </c>
      <c r="H16" s="8" t="s">
        <v>17</v>
      </c>
      <c r="I16" s="55" t="s">
        <v>53</v>
      </c>
      <c r="J16" s="56"/>
      <c r="K16" s="56"/>
      <c r="L16" s="56"/>
      <c r="M16" s="57"/>
    </row>
    <row r="17" spans="1:13" ht="25.5" hidden="1" customHeight="1" x14ac:dyDescent="0.3">
      <c r="A17" s="3"/>
      <c r="B17" s="4"/>
      <c r="C17" s="15"/>
      <c r="D17" s="6"/>
      <c r="E17" s="4"/>
      <c r="F17" s="16" t="s">
        <v>54</v>
      </c>
      <c r="G17" s="8"/>
      <c r="H17" s="8" t="s">
        <v>17</v>
      </c>
      <c r="I17" s="8"/>
      <c r="J17" s="8"/>
      <c r="K17" s="8"/>
      <c r="L17" s="8"/>
      <c r="M17" s="16"/>
    </row>
    <row r="18" spans="1:13" ht="29.25" hidden="1" customHeight="1" x14ac:dyDescent="0.3">
      <c r="A18" s="16"/>
      <c r="B18" s="17" t="s">
        <v>55</v>
      </c>
      <c r="C18" s="17"/>
      <c r="D18" s="18"/>
      <c r="E18" s="17"/>
      <c r="F18" s="17" t="s">
        <v>56</v>
      </c>
      <c r="G18" s="19"/>
      <c r="H18" s="8" t="s">
        <v>17</v>
      </c>
      <c r="I18" s="19"/>
      <c r="J18" s="19"/>
      <c r="K18" s="19"/>
      <c r="L18" s="19"/>
      <c r="M18" s="16"/>
    </row>
    <row r="19" spans="1:13" hidden="1" x14ac:dyDescent="0.3">
      <c r="A19" s="16"/>
      <c r="B19" s="20" t="s">
        <v>57</v>
      </c>
      <c r="C19" s="17"/>
      <c r="D19" s="18"/>
      <c r="E19" s="17"/>
      <c r="F19" s="21" t="s">
        <v>58</v>
      </c>
      <c r="G19" s="22"/>
      <c r="H19" s="8" t="s">
        <v>17</v>
      </c>
      <c r="I19" s="22"/>
      <c r="J19" s="22"/>
      <c r="K19" s="22"/>
      <c r="L19" s="22"/>
      <c r="M19" s="16"/>
    </row>
    <row r="20" spans="1:13" hidden="1" x14ac:dyDescent="0.3">
      <c r="A20" s="16"/>
      <c r="B20" s="17"/>
      <c r="C20" s="17"/>
      <c r="D20" s="18"/>
      <c r="E20" s="17"/>
      <c r="F20" s="17"/>
      <c r="G20" s="19"/>
      <c r="H20" s="8" t="s">
        <v>17</v>
      </c>
      <c r="I20" s="19"/>
      <c r="J20" s="19"/>
      <c r="K20" s="19"/>
      <c r="L20" s="19"/>
      <c r="M20" s="16"/>
    </row>
    <row r="21" spans="1:13" s="10" customFormat="1" ht="28.8" x14ac:dyDescent="0.3">
      <c r="A21" s="3">
        <v>15</v>
      </c>
      <c r="B21" s="4" t="s">
        <v>59</v>
      </c>
      <c r="C21" s="11">
        <v>40513</v>
      </c>
      <c r="D21" s="6" t="s">
        <v>60</v>
      </c>
      <c r="E21" s="4" t="s">
        <v>25</v>
      </c>
      <c r="F21" s="7">
        <v>41608</v>
      </c>
      <c r="G21" s="8" t="s">
        <v>16</v>
      </c>
      <c r="H21" s="8" t="s">
        <v>17</v>
      </c>
      <c r="I21" s="23"/>
      <c r="J21" s="23">
        <v>223392</v>
      </c>
      <c r="K21" s="23">
        <v>167108</v>
      </c>
      <c r="L21" s="23">
        <v>201750</v>
      </c>
      <c r="M21" s="12">
        <v>213048</v>
      </c>
    </row>
    <row r="22" spans="1:13" s="10" customFormat="1" x14ac:dyDescent="0.3">
      <c r="A22" s="3">
        <v>16</v>
      </c>
      <c r="B22" s="4" t="s">
        <v>18</v>
      </c>
      <c r="C22" s="11">
        <v>41091</v>
      </c>
      <c r="D22" s="6" t="s">
        <v>61</v>
      </c>
      <c r="E22" s="4" t="s">
        <v>25</v>
      </c>
      <c r="F22" s="7">
        <v>42185</v>
      </c>
      <c r="G22" s="8">
        <v>1651812.48</v>
      </c>
      <c r="H22" s="8" t="s">
        <v>17</v>
      </c>
      <c r="I22" s="23">
        <v>0</v>
      </c>
      <c r="J22" s="23">
        <v>0</v>
      </c>
      <c r="K22" s="23">
        <v>0</v>
      </c>
      <c r="L22" s="9">
        <v>1680000</v>
      </c>
      <c r="M22" s="9">
        <v>1774080</v>
      </c>
    </row>
    <row r="23" spans="1:13" s="10" customFormat="1" ht="28.8" x14ac:dyDescent="0.3">
      <c r="A23" s="3">
        <v>17</v>
      </c>
      <c r="B23" s="4" t="s">
        <v>62</v>
      </c>
      <c r="C23" s="11">
        <v>40793</v>
      </c>
      <c r="D23" s="6" t="s">
        <v>63</v>
      </c>
      <c r="E23" s="4" t="s">
        <v>64</v>
      </c>
      <c r="F23" s="7">
        <v>48091</v>
      </c>
      <c r="G23" s="8">
        <v>1593546</v>
      </c>
      <c r="H23" s="8" t="s">
        <v>36</v>
      </c>
      <c r="I23" s="23">
        <v>0</v>
      </c>
      <c r="J23" s="23">
        <v>8273639</v>
      </c>
      <c r="K23" s="23">
        <v>4375100</v>
      </c>
      <c r="L23" s="23">
        <v>450000</v>
      </c>
      <c r="M23" s="23">
        <v>486000</v>
      </c>
    </row>
    <row r="24" spans="1:13" s="10" customFormat="1" ht="28.8" x14ac:dyDescent="0.3">
      <c r="A24" s="3">
        <v>18</v>
      </c>
      <c r="B24" s="4" t="s">
        <v>72</v>
      </c>
      <c r="C24" s="11">
        <v>41088</v>
      </c>
      <c r="D24" s="6" t="s">
        <v>73</v>
      </c>
      <c r="E24" s="4" t="s">
        <v>74</v>
      </c>
      <c r="F24" s="7">
        <v>42156</v>
      </c>
      <c r="G24" s="8">
        <v>4640666.9473684207</v>
      </c>
      <c r="H24" s="8" t="s">
        <v>17</v>
      </c>
      <c r="I24" s="23">
        <v>0</v>
      </c>
      <c r="J24" s="52"/>
      <c r="K24" s="52"/>
      <c r="L24" s="52"/>
      <c r="M24" s="53"/>
    </row>
    <row r="26" spans="1:13" x14ac:dyDescent="0.3">
      <c r="B26" s="29" t="s">
        <v>65</v>
      </c>
    </row>
    <row r="27" spans="1:13" x14ac:dyDescent="0.3">
      <c r="B27" s="29" t="s">
        <v>66</v>
      </c>
    </row>
    <row r="28" spans="1:13" x14ac:dyDescent="0.3">
      <c r="B28" s="29" t="s">
        <v>67</v>
      </c>
    </row>
  </sheetData>
  <mergeCells count="5">
    <mergeCell ref="I12:M12"/>
    <mergeCell ref="I13:M13"/>
    <mergeCell ref="I16:M16"/>
    <mergeCell ref="A1:H1"/>
    <mergeCell ref="I11:M11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C1 - LONGTERM CONTRACT 1112</vt:lpstr>
      <vt:lpstr>C2 LONGTERM Ctc 0910 - 1112 </vt:lpstr>
      <vt:lpstr>'C1 - LONGTERM CONTRACT 1112'!Print_Area</vt:lpstr>
      <vt:lpstr>'C2 LONGTERM Ctc 0910 - 1112 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2012-08-22T08:51:22Z</cp:lastPrinted>
  <dcterms:created xsi:type="dcterms:W3CDTF">2012-08-13T06:32:15Z</dcterms:created>
  <dcterms:modified xsi:type="dcterms:W3CDTF">2012-09-14T08:25:01Z</dcterms:modified>
</cp:coreProperties>
</file>